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gsk-my.sharepoint.com/personal/vinczeova_amg_sk/Documents/Pracovná plocha/GBU/Hospodárenie/2025/Rozpočet 2025 - aktualizácia synoda 11-25/"/>
    </mc:Choice>
  </mc:AlternateContent>
  <xr:revisionPtr revIDLastSave="32" documentId="8_{8596EC35-B2B1-4FA2-AE62-318C3DD98B1B}" xr6:coauthVersionLast="47" xr6:coauthVersionMax="47" xr10:uidLastSave="{234E8808-B32C-4114-B404-AF59833D7125}"/>
  <bookViews>
    <workbookView xWindow="-98" yWindow="-98" windowWidth="21795" windowHeight="12975" xr2:uid="{C60B5F60-4F0D-4B79-869B-CF28C80CF3A1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D22" i="1"/>
  <c r="D20" i="1"/>
  <c r="D21" i="1" s="1"/>
  <c r="Q19" i="1"/>
  <c r="Q18" i="1"/>
  <c r="Q17" i="1"/>
  <c r="Q16" i="1"/>
  <c r="Q15" i="1"/>
  <c r="Q14" i="1"/>
  <c r="Q12" i="1"/>
  <c r="Q11" i="1"/>
  <c r="Q10" i="1"/>
  <c r="Q9" i="1"/>
  <c r="Q8" i="1"/>
  <c r="Q7" i="1"/>
  <c r="Q6" i="1"/>
  <c r="Q5" i="1"/>
  <c r="D13" i="1"/>
  <c r="E20" i="1"/>
  <c r="E13" i="1"/>
  <c r="P20" i="1"/>
  <c r="O20" i="1"/>
  <c r="N20" i="1"/>
  <c r="M20" i="1"/>
  <c r="L20" i="1"/>
  <c r="K20" i="1"/>
  <c r="J20" i="1"/>
  <c r="J21" i="1" s="1"/>
  <c r="I20" i="1"/>
  <c r="H20" i="1"/>
  <c r="G20" i="1"/>
  <c r="F20" i="1"/>
  <c r="P13" i="1"/>
  <c r="O13" i="1"/>
  <c r="N13" i="1"/>
  <c r="M13" i="1"/>
  <c r="L13" i="1"/>
  <c r="K13" i="1"/>
  <c r="J13" i="1"/>
  <c r="I13" i="1"/>
  <c r="H13" i="1"/>
  <c r="G13" i="1"/>
  <c r="F13" i="1"/>
  <c r="C19" i="1"/>
  <c r="C18" i="1"/>
  <c r="C17" i="1"/>
  <c r="C16" i="1"/>
  <c r="C15" i="1"/>
  <c r="C14" i="1"/>
  <c r="C12" i="1"/>
  <c r="C11" i="1"/>
  <c r="C10" i="1"/>
  <c r="C9" i="1"/>
  <c r="C8" i="1"/>
  <c r="C7" i="1"/>
  <c r="C6" i="1"/>
  <c r="C5" i="1"/>
  <c r="Q20" i="1" l="1"/>
  <c r="E21" i="1"/>
  <c r="I21" i="1"/>
  <c r="Q13" i="1"/>
  <c r="F21" i="1"/>
  <c r="G21" i="1"/>
  <c r="H21" i="1"/>
  <c r="P21" i="1"/>
  <c r="K21" i="1"/>
  <c r="O21" i="1"/>
  <c r="M21" i="1"/>
  <c r="L21" i="1"/>
  <c r="N21" i="1"/>
  <c r="Q21" i="1" l="1"/>
</calcChain>
</file>

<file path=xl/sharedStrings.xml><?xml version="1.0" encoding="utf-8"?>
<sst xmlns="http://schemas.openxmlformats.org/spreadsheetml/2006/main" count="35" uniqueCount="23">
  <si>
    <t>ZD</t>
  </si>
  <si>
    <t xml:space="preserve">SPOLU Západný dištrikt </t>
  </si>
  <si>
    <t>VD</t>
  </si>
  <si>
    <t xml:space="preserve">SPOLU Východný dištrikt </t>
  </si>
  <si>
    <t xml:space="preserve">ECAV CELKOM </t>
  </si>
  <si>
    <t>do 50 členov </t>
  </si>
  <si>
    <t>51 - 100 členov</t>
  </si>
  <si>
    <t>101 - 150 členov</t>
  </si>
  <si>
    <t>151 - 200  členov</t>
  </si>
  <si>
    <t>201 - 300 členov</t>
  </si>
  <si>
    <t>301 - 400 členov</t>
  </si>
  <si>
    <t>401 - 500 členov</t>
  </si>
  <si>
    <t>501 - 750 členov</t>
  </si>
  <si>
    <t>751 - 1000 členov</t>
  </si>
  <si>
    <t>1001 - 1500 členov</t>
  </si>
  <si>
    <t>1501 - 2000 členov</t>
  </si>
  <si>
    <t>2001 - 2500 členov</t>
  </si>
  <si>
    <t xml:space="preserve">nad 2500 členov </t>
  </si>
  <si>
    <t xml:space="preserve">dištrikt </t>
  </si>
  <si>
    <t>Seniorát</t>
  </si>
  <si>
    <t xml:space="preserve">Spolu </t>
  </si>
  <si>
    <t>stav k 31.12.2024</t>
  </si>
  <si>
    <t>Cirkevné zbory podľa počtu členov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</si>
</sst>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4" tint="-0.249977111117893"/>
      <name val="Aptos Narrow"/>
      <family val="2"/>
      <charset val="238"/>
      <scheme val="minor"/>
    </font>
    <font>
      <sz val="10"/>
      <color theme="4" tint="-0.249977111117893"/>
      <name val="Aptos Narrow"/>
      <family val="2"/>
      <charset val="238"/>
      <scheme val="minor"/>
    </font>
    <font>
      <b/>
      <sz val="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2"/>
      <color theme="0"/>
      <name val="Calibri"/>
      <family val="2"/>
      <charset val="238"/>
    </font>
    <font>
      <b/>
      <sz val="12"/>
      <color theme="0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9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6" fillId="0" borderId="0" xfId="0" applyFont="1" applyAlignment="1">
      <alignment horizontal="center" vertical="center" wrapText="1"/>
    </xf>
    <xf numFmtId="0" fontId="8" fillId="0" borderId="6" xfId="0" applyFont="1" applyBorder="1" applyProtection="1"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5" xfId="0" applyFont="1" applyBorder="1" applyProtection="1">
      <protection hidden="1"/>
    </xf>
    <xf numFmtId="0" fontId="8" fillId="0" borderId="2" xfId="0" applyFont="1" applyBorder="1" applyProtection="1"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8" fillId="0" borderId="3" xfId="0" applyFont="1" applyBorder="1" applyProtection="1">
      <protection hidden="1"/>
    </xf>
    <xf numFmtId="0" fontId="11" fillId="3" borderId="7" xfId="0" applyFont="1" applyFill="1" applyBorder="1" applyProtection="1">
      <protection hidden="1"/>
    </xf>
    <xf numFmtId="0" fontId="11" fillId="3" borderId="8" xfId="0" applyFont="1" applyFill="1" applyBorder="1" applyAlignment="1" applyProtection="1">
      <alignment horizontal="center"/>
      <protection hidden="1"/>
    </xf>
    <xf numFmtId="0" fontId="11" fillId="3" borderId="8" xfId="0" applyFont="1" applyFill="1" applyBorder="1" applyProtection="1">
      <protection hidden="1"/>
    </xf>
    <xf numFmtId="3" fontId="12" fillId="3" borderId="8" xfId="0" applyNumberFormat="1" applyFont="1" applyFill="1" applyBorder="1"/>
    <xf numFmtId="3" fontId="0" fillId="0" borderId="0" xfId="0" applyNumberFormat="1"/>
    <xf numFmtId="0" fontId="9" fillId="0" borderId="3" xfId="0" applyFont="1" applyBorder="1"/>
    <xf numFmtId="0" fontId="15" fillId="0" borderId="3" xfId="0" applyFont="1" applyBorder="1"/>
    <xf numFmtId="3" fontId="10" fillId="4" borderId="3" xfId="0" applyNumberFormat="1" applyFont="1" applyFill="1" applyBorder="1"/>
    <xf numFmtId="0" fontId="7" fillId="4" borderId="2" xfId="0" applyFont="1" applyFill="1" applyBorder="1" applyProtection="1">
      <protection hidden="1"/>
    </xf>
    <xf numFmtId="0" fontId="7" fillId="4" borderId="3" xfId="0" applyFont="1" applyFill="1" applyBorder="1" applyAlignment="1" applyProtection="1">
      <alignment horizontal="center"/>
      <protection hidden="1"/>
    </xf>
    <xf numFmtId="0" fontId="7" fillId="4" borderId="3" xfId="0" applyFont="1" applyFill="1" applyBorder="1" applyProtection="1">
      <protection hidden="1"/>
    </xf>
    <xf numFmtId="0" fontId="4" fillId="5" borderId="2" xfId="0" applyFont="1" applyFill="1" applyBorder="1" applyAlignment="1" applyProtection="1">
      <alignment horizontal="center" vertical="center" textRotation="90" wrapText="1"/>
      <protection hidden="1"/>
    </xf>
    <xf numFmtId="0" fontId="4" fillId="5" borderId="3" xfId="0" applyFont="1" applyFill="1" applyBorder="1" applyAlignment="1" applyProtection="1">
      <alignment horizontal="center" vertical="center" textRotation="90" wrapText="1"/>
      <protection hidden="1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0" fontId="14" fillId="5" borderId="4" xfId="0" applyFont="1" applyFill="1" applyBorder="1" applyAlignment="1">
      <alignment horizontal="center" wrapText="1"/>
    </xf>
    <xf numFmtId="0" fontId="14" fillId="5" borderId="3" xfId="0" applyFont="1" applyFill="1" applyBorder="1" applyAlignment="1">
      <alignment horizontal="center" wrapText="1"/>
    </xf>
    <xf numFmtId="0" fontId="8" fillId="4" borderId="2" xfId="0" applyFont="1" applyFill="1" applyBorder="1" applyProtection="1">
      <protection hidden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3" fontId="12" fillId="3" borderId="3" xfId="0" applyNumberFormat="1" applyFont="1" applyFill="1" applyBorder="1" applyAlignment="1">
      <alignment horizontal="center"/>
    </xf>
    <xf numFmtId="3" fontId="10" fillId="4" borderId="3" xfId="0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álna" xfId="0" builtinId="0"/>
    <cellStyle name="Normálna 2" xfId="1" xr:uid="{A18D153B-3CEE-478D-930C-AE6C2C65B5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ncz/AppData/Local/Microsoft/Windows/INetCache/Content.Outlook/3919HHNB/FFZ_Olear_r.2021_k220120_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"/>
      <sheetName val="DNS"/>
      <sheetName val="HOS"/>
      <sheetName val="MYS"/>
      <sheetName val="NOS"/>
      <sheetName val="POS"/>
      <sheetName val="RIS"/>
      <sheetName val="ZVS"/>
      <sheetName val="SPOLU"/>
      <sheetName val="GES"/>
      <sheetName val="KOS"/>
      <sheetName val="LOS"/>
      <sheetName val="SZS"/>
      <sheetName val="TAS"/>
      <sheetName val="TUS"/>
      <sheetName val="ALL"/>
      <sheetName val="FFZ_stav"/>
      <sheetName val="uhrada-predpis"/>
      <sheetName val="%uhrad-€predpis"/>
    </sheetNames>
    <sheetDataSet>
      <sheetData sheetId="0" refreshError="1">
        <row r="2">
          <cell r="B2" t="str">
            <v>Bratislavský seniorát</v>
          </cell>
        </row>
      </sheetData>
      <sheetData sheetId="1" refreshError="1">
        <row r="2">
          <cell r="B2" t="str">
            <v>Dunajsko-nitriansky seniorát</v>
          </cell>
        </row>
      </sheetData>
      <sheetData sheetId="2" refreshError="1">
        <row r="2">
          <cell r="B2" t="str">
            <v>Hontiansky seniorát</v>
          </cell>
        </row>
      </sheetData>
      <sheetData sheetId="3" refreshError="1">
        <row r="2">
          <cell r="B2" t="str">
            <v>Myjavský seniorát</v>
          </cell>
        </row>
      </sheetData>
      <sheetData sheetId="4" refreshError="1">
        <row r="2">
          <cell r="B2" t="str">
            <v>Novohradský seniorát</v>
          </cell>
        </row>
      </sheetData>
      <sheetData sheetId="5" refreshError="1">
        <row r="2">
          <cell r="B2" t="str">
            <v>Považský seniorát</v>
          </cell>
        </row>
      </sheetData>
      <sheetData sheetId="6" refreshError="1">
        <row r="2">
          <cell r="B2" t="str">
            <v>Rimavský seniorát</v>
          </cell>
        </row>
      </sheetData>
      <sheetData sheetId="7" refreshError="1">
        <row r="2">
          <cell r="B2" t="str">
            <v>Zvolenský seniorát</v>
          </cell>
        </row>
      </sheetData>
      <sheetData sheetId="8" refreshError="1"/>
      <sheetData sheetId="9" refreshError="1">
        <row r="2">
          <cell r="B2" t="str">
            <v>Gemerský seniorát</v>
          </cell>
        </row>
      </sheetData>
      <sheetData sheetId="10" refreshError="1">
        <row r="2">
          <cell r="B2" t="str">
            <v>Košický seniorát</v>
          </cell>
        </row>
      </sheetData>
      <sheetData sheetId="11" refreshError="1">
        <row r="2">
          <cell r="B2" t="str">
            <v>Liptovsko-oravský seniorát</v>
          </cell>
        </row>
      </sheetData>
      <sheetData sheetId="12" refreshError="1">
        <row r="2">
          <cell r="B2" t="str">
            <v>Šarišsko-zemplínsky seniorát</v>
          </cell>
        </row>
      </sheetData>
      <sheetData sheetId="13" refreshError="1">
        <row r="2">
          <cell r="B2" t="str">
            <v>Tatranský seniorát</v>
          </cell>
        </row>
      </sheetData>
      <sheetData sheetId="14" refreshError="1">
        <row r="2">
          <cell r="B2" t="str">
            <v>Turčiansky seniorát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1187-F6A0-4F63-8737-872130107C98}">
  <dimension ref="A2:Q23"/>
  <sheetViews>
    <sheetView showGridLines="0" tabSelected="1" workbookViewId="0">
      <selection activeCell="T10" sqref="T10"/>
    </sheetView>
  </sheetViews>
  <sheetFormatPr defaultRowHeight="14.25" x14ac:dyDescent="0.45"/>
  <cols>
    <col min="1" max="1" width="3" customWidth="1"/>
    <col min="2" max="2" width="0.1328125" hidden="1" customWidth="1"/>
    <col min="3" max="3" width="20.59765625" customWidth="1"/>
    <col min="4" max="4" width="5.1328125" customWidth="1"/>
    <col min="5" max="5" width="5.265625" customWidth="1"/>
    <col min="6" max="6" width="5.796875" customWidth="1"/>
    <col min="7" max="7" width="6" customWidth="1"/>
    <col min="8" max="8" width="5.86328125" customWidth="1"/>
    <col min="9" max="9" width="5.33203125" customWidth="1"/>
    <col min="10" max="10" width="5.73046875" customWidth="1"/>
    <col min="11" max="11" width="5.53125" customWidth="1"/>
    <col min="12" max="12" width="5.9296875" customWidth="1"/>
    <col min="13" max="15" width="6.73046875" customWidth="1"/>
    <col min="16" max="16" width="5.6640625" customWidth="1"/>
    <col min="17" max="17" width="7.6640625" customWidth="1"/>
  </cols>
  <sheetData>
    <row r="2" spans="1:17" ht="18" x14ac:dyDescent="0.55000000000000004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7" x14ac:dyDescent="0.45">
      <c r="A3" s="33" t="s">
        <v>21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s="1" customFormat="1" ht="36" customHeight="1" x14ac:dyDescent="0.4">
      <c r="A4" s="19" t="s">
        <v>18</v>
      </c>
      <c r="B4" s="20"/>
      <c r="C4" s="21" t="s">
        <v>19</v>
      </c>
      <c r="D4" s="22" t="s">
        <v>5</v>
      </c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22" t="s">
        <v>12</v>
      </c>
      <c r="L4" s="22" t="s">
        <v>13</v>
      </c>
      <c r="M4" s="22" t="s">
        <v>14</v>
      </c>
      <c r="N4" s="22" t="s">
        <v>15</v>
      </c>
      <c r="O4" s="22" t="s">
        <v>16</v>
      </c>
      <c r="P4" s="23" t="s">
        <v>17</v>
      </c>
      <c r="Q4" s="25" t="s">
        <v>20</v>
      </c>
    </row>
    <row r="5" spans="1:17" x14ac:dyDescent="0.45">
      <c r="A5" s="2" t="s">
        <v>0</v>
      </c>
      <c r="B5" s="3">
        <v>28</v>
      </c>
      <c r="C5" s="4" t="str">
        <f>[1]BAS!$B$2</f>
        <v>Bratislavský seniorát</v>
      </c>
      <c r="D5" s="13">
        <v>0</v>
      </c>
      <c r="E5" s="13">
        <v>0</v>
      </c>
      <c r="F5" s="13">
        <v>1</v>
      </c>
      <c r="G5" s="13">
        <v>1</v>
      </c>
      <c r="H5" s="13">
        <v>4</v>
      </c>
      <c r="I5" s="13">
        <v>2</v>
      </c>
      <c r="J5" s="13">
        <v>3</v>
      </c>
      <c r="K5" s="13">
        <v>9</v>
      </c>
      <c r="L5" s="13">
        <v>0</v>
      </c>
      <c r="M5" s="13">
        <v>5</v>
      </c>
      <c r="N5" s="13">
        <v>1</v>
      </c>
      <c r="O5" s="13">
        <v>1</v>
      </c>
      <c r="P5" s="13">
        <v>1</v>
      </c>
      <c r="Q5" s="26">
        <f>SUM(D5:P5)</f>
        <v>28</v>
      </c>
    </row>
    <row r="6" spans="1:17" x14ac:dyDescent="0.45">
      <c r="A6" s="5" t="s">
        <v>0</v>
      </c>
      <c r="B6" s="6">
        <v>31</v>
      </c>
      <c r="C6" s="7" t="str">
        <f>[1]DNS!$B$2</f>
        <v>Dunajsko-nitriansky seniorát</v>
      </c>
      <c r="D6" s="14">
        <v>3</v>
      </c>
      <c r="E6" s="14">
        <v>6</v>
      </c>
      <c r="F6" s="14">
        <v>2</v>
      </c>
      <c r="G6" s="14">
        <v>4</v>
      </c>
      <c r="H6" s="14">
        <v>7</v>
      </c>
      <c r="I6" s="14">
        <v>4</v>
      </c>
      <c r="J6" s="14">
        <v>2</v>
      </c>
      <c r="K6" s="14">
        <v>1</v>
      </c>
      <c r="L6" s="14">
        <v>0</v>
      </c>
      <c r="M6" s="14">
        <v>1</v>
      </c>
      <c r="N6" s="14">
        <v>0</v>
      </c>
      <c r="O6" s="14">
        <v>0</v>
      </c>
      <c r="P6" s="14">
        <v>0</v>
      </c>
      <c r="Q6" s="26">
        <f t="shared" ref="Q6:Q19" si="0">SUM(D6:P6)</f>
        <v>30</v>
      </c>
    </row>
    <row r="7" spans="1:17" x14ac:dyDescent="0.45">
      <c r="A7" s="5" t="s">
        <v>0</v>
      </c>
      <c r="B7" s="6">
        <v>26</v>
      </c>
      <c r="C7" s="7" t="str">
        <f>[1]HOS!$B$2</f>
        <v>Hontiansky seniorát</v>
      </c>
      <c r="D7" s="14">
        <v>1</v>
      </c>
      <c r="E7" s="14">
        <v>8</v>
      </c>
      <c r="F7" s="14">
        <v>6</v>
      </c>
      <c r="G7" s="14">
        <v>4</v>
      </c>
      <c r="H7" s="14">
        <v>3</v>
      </c>
      <c r="I7" s="14">
        <v>1</v>
      </c>
      <c r="J7" s="14">
        <v>0</v>
      </c>
      <c r="K7" s="14">
        <v>2</v>
      </c>
      <c r="L7" s="14">
        <v>0</v>
      </c>
      <c r="M7" s="14">
        <v>1</v>
      </c>
      <c r="N7" s="14">
        <v>0</v>
      </c>
      <c r="O7" s="14">
        <v>0</v>
      </c>
      <c r="P7" s="14">
        <v>0</v>
      </c>
      <c r="Q7" s="26">
        <f t="shared" si="0"/>
        <v>26</v>
      </c>
    </row>
    <row r="8" spans="1:17" x14ac:dyDescent="0.45">
      <c r="A8" s="5" t="s">
        <v>0</v>
      </c>
      <c r="B8" s="6">
        <v>16</v>
      </c>
      <c r="C8" s="7" t="str">
        <f>[1]MYS!$B$2</f>
        <v>Myjavský seniorát</v>
      </c>
      <c r="D8" s="14">
        <v>0</v>
      </c>
      <c r="E8" s="14">
        <v>0</v>
      </c>
      <c r="F8" s="14">
        <v>0</v>
      </c>
      <c r="G8" s="14">
        <v>0</v>
      </c>
      <c r="H8" s="14">
        <v>3</v>
      </c>
      <c r="I8" s="14">
        <v>0</v>
      </c>
      <c r="J8" s="14">
        <v>5</v>
      </c>
      <c r="K8" s="14">
        <v>1</v>
      </c>
      <c r="L8" s="14">
        <v>2</v>
      </c>
      <c r="M8" s="14">
        <v>4</v>
      </c>
      <c r="N8" s="14">
        <v>0</v>
      </c>
      <c r="O8" s="14">
        <v>0</v>
      </c>
      <c r="P8" s="14">
        <v>1</v>
      </c>
      <c r="Q8" s="26">
        <f t="shared" si="0"/>
        <v>16</v>
      </c>
    </row>
    <row r="9" spans="1:17" x14ac:dyDescent="0.45">
      <c r="A9" s="5" t="s">
        <v>0</v>
      </c>
      <c r="B9" s="6">
        <v>31</v>
      </c>
      <c r="C9" s="7" t="str">
        <f>[1]NOS!$B$2</f>
        <v>Novohradský seniorát</v>
      </c>
      <c r="D9" s="14">
        <v>1</v>
      </c>
      <c r="E9" s="14">
        <v>7</v>
      </c>
      <c r="F9" s="14">
        <v>4</v>
      </c>
      <c r="G9" s="14">
        <v>1</v>
      </c>
      <c r="H9" s="14">
        <v>6</v>
      </c>
      <c r="I9" s="14">
        <v>1</v>
      </c>
      <c r="J9" s="14">
        <v>5</v>
      </c>
      <c r="K9" s="14">
        <v>2</v>
      </c>
      <c r="L9" s="14">
        <v>2</v>
      </c>
      <c r="M9" s="14">
        <v>2</v>
      </c>
      <c r="N9" s="14">
        <v>0</v>
      </c>
      <c r="O9" s="14">
        <v>0</v>
      </c>
      <c r="P9" s="14">
        <v>0</v>
      </c>
      <c r="Q9" s="26">
        <f t="shared" si="0"/>
        <v>31</v>
      </c>
    </row>
    <row r="10" spans="1:17" x14ac:dyDescent="0.45">
      <c r="A10" s="5" t="s">
        <v>0</v>
      </c>
      <c r="B10" s="6">
        <v>19</v>
      </c>
      <c r="C10" s="7" t="str">
        <f>[1]POS!$B$2</f>
        <v>Považský seniorát</v>
      </c>
      <c r="D10" s="14">
        <v>0</v>
      </c>
      <c r="E10" s="14">
        <v>0</v>
      </c>
      <c r="F10" s="14">
        <v>0</v>
      </c>
      <c r="G10" s="14">
        <v>1</v>
      </c>
      <c r="H10" s="14">
        <v>3</v>
      </c>
      <c r="I10" s="14">
        <v>1</v>
      </c>
      <c r="J10" s="14">
        <v>1</v>
      </c>
      <c r="K10" s="14">
        <v>4</v>
      </c>
      <c r="L10" s="14">
        <v>2</v>
      </c>
      <c r="M10" s="14">
        <v>5</v>
      </c>
      <c r="N10" s="14">
        <v>2</v>
      </c>
      <c r="O10" s="14">
        <v>0</v>
      </c>
      <c r="P10" s="14">
        <v>1</v>
      </c>
      <c r="Q10" s="26">
        <f t="shared" si="0"/>
        <v>20</v>
      </c>
    </row>
    <row r="11" spans="1:17" x14ac:dyDescent="0.45">
      <c r="A11" s="5" t="s">
        <v>0</v>
      </c>
      <c r="B11" s="6">
        <v>19</v>
      </c>
      <c r="C11" s="7" t="str">
        <f>[1]RIS!$B$2</f>
        <v>Rimavský seniorát</v>
      </c>
      <c r="D11" s="14">
        <v>3</v>
      </c>
      <c r="E11" s="14">
        <v>3</v>
      </c>
      <c r="F11" s="14">
        <v>2</v>
      </c>
      <c r="G11" s="14">
        <v>3</v>
      </c>
      <c r="H11" s="14">
        <v>2</v>
      </c>
      <c r="I11" s="14">
        <v>1</v>
      </c>
      <c r="J11" s="14">
        <v>1</v>
      </c>
      <c r="K11" s="14">
        <v>2</v>
      </c>
      <c r="L11" s="14">
        <v>0</v>
      </c>
      <c r="M11" s="14">
        <v>1</v>
      </c>
      <c r="N11" s="14">
        <v>0</v>
      </c>
      <c r="O11" s="14">
        <v>0</v>
      </c>
      <c r="P11" s="14">
        <v>0</v>
      </c>
      <c r="Q11" s="26">
        <f t="shared" si="0"/>
        <v>18</v>
      </c>
    </row>
    <row r="12" spans="1:17" x14ac:dyDescent="0.45">
      <c r="A12" s="5" t="s">
        <v>0</v>
      </c>
      <c r="B12" s="6">
        <v>18</v>
      </c>
      <c r="C12" s="7" t="str">
        <f>[1]ZVS!$B$2</f>
        <v>Zvolenský seniorát</v>
      </c>
      <c r="D12" s="14">
        <v>0</v>
      </c>
      <c r="E12" s="14">
        <v>0</v>
      </c>
      <c r="F12" s="14">
        <v>1</v>
      </c>
      <c r="G12" s="14">
        <v>1</v>
      </c>
      <c r="H12" s="14">
        <v>1</v>
      </c>
      <c r="I12" s="14">
        <v>1</v>
      </c>
      <c r="J12" s="14">
        <v>0</v>
      </c>
      <c r="K12" s="14">
        <v>5</v>
      </c>
      <c r="L12" s="14">
        <v>4</v>
      </c>
      <c r="M12" s="14">
        <v>3</v>
      </c>
      <c r="N12" s="14">
        <v>2</v>
      </c>
      <c r="O12" s="14">
        <v>0</v>
      </c>
      <c r="P12" s="14">
        <v>0</v>
      </c>
      <c r="Q12" s="26">
        <f t="shared" si="0"/>
        <v>18</v>
      </c>
    </row>
    <row r="13" spans="1:17" x14ac:dyDescent="0.45">
      <c r="A13" s="16"/>
      <c r="B13" s="17"/>
      <c r="C13" s="18" t="s">
        <v>1</v>
      </c>
      <c r="D13" s="15">
        <f>SUM(D5:D12)</f>
        <v>8</v>
      </c>
      <c r="E13" s="15">
        <f>SUM(E5:E12)</f>
        <v>24</v>
      </c>
      <c r="F13" s="15">
        <f t="shared" ref="F13:Q13" si="1">SUM(F5:F12)</f>
        <v>16</v>
      </c>
      <c r="G13" s="15">
        <f t="shared" si="1"/>
        <v>15</v>
      </c>
      <c r="H13" s="15">
        <f t="shared" si="1"/>
        <v>29</v>
      </c>
      <c r="I13" s="15">
        <f t="shared" si="1"/>
        <v>11</v>
      </c>
      <c r="J13" s="15">
        <f t="shared" si="1"/>
        <v>17</v>
      </c>
      <c r="K13" s="15">
        <f t="shared" si="1"/>
        <v>26</v>
      </c>
      <c r="L13" s="15">
        <f t="shared" si="1"/>
        <v>10</v>
      </c>
      <c r="M13" s="15">
        <f t="shared" si="1"/>
        <v>22</v>
      </c>
      <c r="N13" s="15">
        <f t="shared" si="1"/>
        <v>5</v>
      </c>
      <c r="O13" s="15">
        <f t="shared" si="1"/>
        <v>1</v>
      </c>
      <c r="P13" s="15">
        <f t="shared" si="1"/>
        <v>3</v>
      </c>
      <c r="Q13" s="28">
        <f t="shared" si="1"/>
        <v>187</v>
      </c>
    </row>
    <row r="14" spans="1:17" x14ac:dyDescent="0.45">
      <c r="A14" s="5" t="s">
        <v>2</v>
      </c>
      <c r="B14" s="6">
        <v>28</v>
      </c>
      <c r="C14" s="7" t="str">
        <f>[1]GES!$B$2</f>
        <v>Gemerský seniorát</v>
      </c>
      <c r="D14" s="14">
        <v>4</v>
      </c>
      <c r="E14" s="14">
        <v>4</v>
      </c>
      <c r="F14" s="14">
        <v>3</v>
      </c>
      <c r="G14" s="14">
        <v>2</v>
      </c>
      <c r="H14" s="14">
        <v>11</v>
      </c>
      <c r="I14" s="14">
        <v>1</v>
      </c>
      <c r="J14" s="14">
        <v>1</v>
      </c>
      <c r="K14" s="14">
        <v>1</v>
      </c>
      <c r="L14" s="14">
        <v>1</v>
      </c>
      <c r="M14" s="14">
        <v>0</v>
      </c>
      <c r="N14" s="14">
        <v>0</v>
      </c>
      <c r="O14" s="14">
        <v>0</v>
      </c>
      <c r="P14" s="14">
        <v>0</v>
      </c>
      <c r="Q14" s="26">
        <f t="shared" si="0"/>
        <v>28</v>
      </c>
    </row>
    <row r="15" spans="1:17" x14ac:dyDescent="0.45">
      <c r="A15" s="5" t="s">
        <v>2</v>
      </c>
      <c r="B15" s="6">
        <v>10</v>
      </c>
      <c r="C15" s="7" t="str">
        <f>[1]KOS!$B$2</f>
        <v>Košický seniorát</v>
      </c>
      <c r="D15" s="14">
        <v>0</v>
      </c>
      <c r="E15" s="14">
        <v>0</v>
      </c>
      <c r="F15" s="14">
        <v>0</v>
      </c>
      <c r="G15" s="14">
        <v>1</v>
      </c>
      <c r="H15" s="14">
        <v>2</v>
      </c>
      <c r="I15" s="14">
        <v>0</v>
      </c>
      <c r="J15" s="14">
        <v>4</v>
      </c>
      <c r="K15" s="14">
        <v>1</v>
      </c>
      <c r="L15" s="14">
        <v>1</v>
      </c>
      <c r="M15" s="14">
        <v>0</v>
      </c>
      <c r="N15" s="14">
        <v>0</v>
      </c>
      <c r="O15" s="14">
        <v>1</v>
      </c>
      <c r="P15" s="14">
        <v>0</v>
      </c>
      <c r="Q15" s="26">
        <f t="shared" si="0"/>
        <v>10</v>
      </c>
    </row>
    <row r="16" spans="1:17" x14ac:dyDescent="0.45">
      <c r="A16" s="5" t="s">
        <v>2</v>
      </c>
      <c r="B16" s="6">
        <v>29</v>
      </c>
      <c r="C16" s="7" t="str">
        <f>[1]LOS!$B$2</f>
        <v>Liptovsko-oravský seniorát</v>
      </c>
      <c r="D16" s="14">
        <v>0</v>
      </c>
      <c r="E16" s="14">
        <v>0</v>
      </c>
      <c r="F16" s="14">
        <v>0</v>
      </c>
      <c r="G16" s="14">
        <v>1</v>
      </c>
      <c r="H16" s="14">
        <v>2</v>
      </c>
      <c r="I16" s="14">
        <v>3</v>
      </c>
      <c r="J16" s="14">
        <v>0</v>
      </c>
      <c r="K16" s="14">
        <v>10</v>
      </c>
      <c r="L16" s="14">
        <v>7</v>
      </c>
      <c r="M16" s="14">
        <v>4</v>
      </c>
      <c r="N16" s="14">
        <v>1</v>
      </c>
      <c r="O16" s="14">
        <v>0</v>
      </c>
      <c r="P16" s="14">
        <v>1</v>
      </c>
      <c r="Q16" s="26">
        <f t="shared" si="0"/>
        <v>29</v>
      </c>
    </row>
    <row r="17" spans="1:17" x14ac:dyDescent="0.45">
      <c r="A17" s="5" t="s">
        <v>2</v>
      </c>
      <c r="B17" s="6">
        <v>24</v>
      </c>
      <c r="C17" s="7" t="str">
        <f>[1]SZS!$B$2</f>
        <v>Šarišsko-zemplínsky seniorát</v>
      </c>
      <c r="D17" s="14">
        <v>0</v>
      </c>
      <c r="E17" s="14">
        <v>0</v>
      </c>
      <c r="F17" s="14">
        <v>1</v>
      </c>
      <c r="G17" s="14">
        <v>0</v>
      </c>
      <c r="H17" s="14">
        <v>2</v>
      </c>
      <c r="I17" s="14">
        <v>1</v>
      </c>
      <c r="J17" s="14">
        <v>2</v>
      </c>
      <c r="K17" s="14">
        <v>6</v>
      </c>
      <c r="L17" s="14">
        <v>5</v>
      </c>
      <c r="M17" s="14">
        <v>4</v>
      </c>
      <c r="N17" s="14">
        <v>0</v>
      </c>
      <c r="O17" s="14">
        <v>1</v>
      </c>
      <c r="P17" s="14">
        <v>2</v>
      </c>
      <c r="Q17" s="26">
        <f t="shared" si="0"/>
        <v>24</v>
      </c>
    </row>
    <row r="18" spans="1:17" x14ac:dyDescent="0.45">
      <c r="A18" s="5" t="s">
        <v>2</v>
      </c>
      <c r="B18" s="6">
        <v>17</v>
      </c>
      <c r="C18" s="7" t="str">
        <f>[1]TAS!$B$2</f>
        <v>Tatranský seniorát</v>
      </c>
      <c r="D18" s="14">
        <v>0</v>
      </c>
      <c r="E18" s="14">
        <v>1</v>
      </c>
      <c r="F18" s="14">
        <v>1</v>
      </c>
      <c r="G18" s="14">
        <v>1</v>
      </c>
      <c r="H18" s="14">
        <v>4</v>
      </c>
      <c r="I18" s="14">
        <v>1</v>
      </c>
      <c r="J18" s="14">
        <v>1</v>
      </c>
      <c r="K18" s="14">
        <v>3</v>
      </c>
      <c r="L18" s="14">
        <v>2</v>
      </c>
      <c r="M18" s="14">
        <v>3</v>
      </c>
      <c r="N18" s="14">
        <v>0</v>
      </c>
      <c r="O18" s="14">
        <v>0</v>
      </c>
      <c r="P18" s="14">
        <v>0</v>
      </c>
      <c r="Q18" s="26">
        <f t="shared" si="0"/>
        <v>17</v>
      </c>
    </row>
    <row r="19" spans="1:17" x14ac:dyDescent="0.45">
      <c r="A19" s="5" t="s">
        <v>2</v>
      </c>
      <c r="B19" s="6">
        <v>22</v>
      </c>
      <c r="C19" s="7" t="str">
        <f>[1]TUS!$B$2</f>
        <v>Turčiansky seniorát</v>
      </c>
      <c r="D19" s="14">
        <v>0</v>
      </c>
      <c r="E19" s="14">
        <v>0</v>
      </c>
      <c r="F19" s="14">
        <v>0</v>
      </c>
      <c r="G19" s="14">
        <v>0</v>
      </c>
      <c r="H19" s="14">
        <v>1</v>
      </c>
      <c r="I19" s="14">
        <v>1</v>
      </c>
      <c r="J19" s="14">
        <v>1</v>
      </c>
      <c r="K19" s="14">
        <v>5</v>
      </c>
      <c r="L19" s="14">
        <v>4</v>
      </c>
      <c r="M19" s="14">
        <v>4</v>
      </c>
      <c r="N19" s="14">
        <v>4</v>
      </c>
      <c r="O19" s="14">
        <v>2</v>
      </c>
      <c r="P19" s="14">
        <v>0</v>
      </c>
      <c r="Q19" s="26">
        <f t="shared" si="0"/>
        <v>22</v>
      </c>
    </row>
    <row r="20" spans="1:17" x14ac:dyDescent="0.45">
      <c r="A20" s="24"/>
      <c r="B20" s="17"/>
      <c r="C20" s="18" t="s">
        <v>3</v>
      </c>
      <c r="D20" s="15">
        <f>SUM(D14:D19)</f>
        <v>4</v>
      </c>
      <c r="E20" s="15">
        <f>SUM(E14:E19)</f>
        <v>5</v>
      </c>
      <c r="F20" s="15">
        <f t="shared" ref="F20:Q20" si="2">SUM(F14:F19)</f>
        <v>5</v>
      </c>
      <c r="G20" s="15">
        <f t="shared" si="2"/>
        <v>5</v>
      </c>
      <c r="H20" s="15">
        <f t="shared" si="2"/>
        <v>22</v>
      </c>
      <c r="I20" s="15">
        <f t="shared" si="2"/>
        <v>7</v>
      </c>
      <c r="J20" s="15">
        <f t="shared" si="2"/>
        <v>9</v>
      </c>
      <c r="K20" s="15">
        <f t="shared" si="2"/>
        <v>26</v>
      </c>
      <c r="L20" s="15">
        <f t="shared" si="2"/>
        <v>20</v>
      </c>
      <c r="M20" s="15">
        <f t="shared" si="2"/>
        <v>15</v>
      </c>
      <c r="N20" s="15">
        <f t="shared" si="2"/>
        <v>5</v>
      </c>
      <c r="O20" s="15">
        <f t="shared" si="2"/>
        <v>4</v>
      </c>
      <c r="P20" s="15">
        <f t="shared" si="2"/>
        <v>3</v>
      </c>
      <c r="Q20" s="28">
        <f t="shared" si="2"/>
        <v>130</v>
      </c>
    </row>
    <row r="21" spans="1:17" ht="16.149999999999999" thickBot="1" x14ac:dyDescent="0.55000000000000004">
      <c r="A21" s="8"/>
      <c r="B21" s="9"/>
      <c r="C21" s="10" t="s">
        <v>4</v>
      </c>
      <c r="D21" s="11">
        <f>D20+D13</f>
        <v>12</v>
      </c>
      <c r="E21" s="11">
        <f>E20+E13</f>
        <v>29</v>
      </c>
      <c r="F21" s="11">
        <f t="shared" ref="F21:Q21" si="3">F20+F13</f>
        <v>21</v>
      </c>
      <c r="G21" s="11">
        <f t="shared" si="3"/>
        <v>20</v>
      </c>
      <c r="H21" s="11">
        <f t="shared" si="3"/>
        <v>51</v>
      </c>
      <c r="I21" s="11">
        <f t="shared" si="3"/>
        <v>18</v>
      </c>
      <c r="J21" s="11">
        <f t="shared" si="3"/>
        <v>26</v>
      </c>
      <c r="K21" s="11">
        <f t="shared" si="3"/>
        <v>52</v>
      </c>
      <c r="L21" s="11">
        <f t="shared" si="3"/>
        <v>30</v>
      </c>
      <c r="M21" s="11">
        <f t="shared" si="3"/>
        <v>37</v>
      </c>
      <c r="N21" s="11">
        <f t="shared" si="3"/>
        <v>10</v>
      </c>
      <c r="O21" s="11">
        <f t="shared" si="3"/>
        <v>5</v>
      </c>
      <c r="P21" s="11">
        <f t="shared" si="3"/>
        <v>6</v>
      </c>
      <c r="Q21" s="27">
        <f t="shared" si="3"/>
        <v>317</v>
      </c>
    </row>
    <row r="22" spans="1:17" x14ac:dyDescent="0.45">
      <c r="D22" s="29">
        <f>SUM(D21:J21)</f>
        <v>177</v>
      </c>
      <c r="E22" s="29"/>
      <c r="F22" s="29"/>
      <c r="G22" s="29"/>
      <c r="H22" s="29"/>
      <c r="I22" s="29"/>
      <c r="J22" s="29"/>
      <c r="K22" s="30">
        <f>SUM(K21:P21)</f>
        <v>140</v>
      </c>
      <c r="L22" s="31"/>
      <c r="M22" s="31"/>
      <c r="N22" s="31"/>
      <c r="O22" s="31"/>
      <c r="P22" s="31"/>
    </row>
    <row r="23" spans="1:17" x14ac:dyDescent="0.45">
      <c r="Q23" s="12"/>
    </row>
  </sheetData>
  <mergeCells count="4">
    <mergeCell ref="D22:J22"/>
    <mergeCell ref="K22:P22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Renáta Vinczeová</dc:creator>
  <cp:lastModifiedBy>Renáta Vinczeová</cp:lastModifiedBy>
  <dcterms:created xsi:type="dcterms:W3CDTF">2025-10-16T10:52:44Z</dcterms:created>
  <dcterms:modified xsi:type="dcterms:W3CDTF">2025-10-16T13:54:36Z</dcterms:modified>
</cp:coreProperties>
</file>